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6975"/>
  </bookViews>
  <sheets>
    <sheet name="Sheet1" sheetId="14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<sst xmlns="http://schemas.openxmlformats.org/spreadsheetml/2006/main" count="314" uniqueCount="132">
  <si>
    <r>
      <rPr>
        <b/>
        <sz val="18"/>
        <rFont val="宋体"/>
        <charset val="0"/>
      </rPr>
      <t>陕西能源职业技术学院</t>
    </r>
    <r>
      <rPr>
        <b/>
        <sz val="18"/>
        <rFont val="Arial"/>
        <charset val="0"/>
      </rPr>
      <t>2025</t>
    </r>
    <r>
      <rPr>
        <b/>
        <sz val="18"/>
        <rFont val="宋体"/>
        <charset val="0"/>
      </rPr>
      <t>届毕业生就业信息表</t>
    </r>
  </si>
  <si>
    <t>陕西能源职业技术学院2026届毕业生专业人数信息表</t>
  </si>
  <si>
    <t>二级学院</t>
  </si>
  <si>
    <t>二级学院总人数</t>
  </si>
  <si>
    <t>专业名称</t>
  </si>
  <si>
    <t>学历</t>
  </si>
  <si>
    <t>毕业人数</t>
  </si>
  <si>
    <t>男生</t>
  </si>
  <si>
    <t>女生</t>
  </si>
  <si>
    <t>就业辅导员信息</t>
  </si>
  <si>
    <t>专业</t>
  </si>
  <si>
    <t>人数</t>
  </si>
  <si>
    <t>女士</t>
  </si>
  <si>
    <t>姓名</t>
  </si>
  <si>
    <t>办公地址</t>
  </si>
  <si>
    <t>办公电话</t>
  </si>
  <si>
    <t>能源化工 学院</t>
  </si>
  <si>
    <t>安全技术与管理</t>
  </si>
  <si>
    <t>大专</t>
  </si>
  <si>
    <t>陈奇</t>
  </si>
  <si>
    <t>咸阳校区培训楼603</t>
  </si>
  <si>
    <t>029-33665212</t>
  </si>
  <si>
    <t>能源化工学院</t>
  </si>
  <si>
    <t>煤矿智能开采技术</t>
  </si>
  <si>
    <t>工程地质勘查</t>
  </si>
  <si>
    <t>煤田地质勘查</t>
  </si>
  <si>
    <t>煤矿开采技术</t>
  </si>
  <si>
    <t>通风技术与安全管理</t>
  </si>
  <si>
    <t>应用化工技术</t>
  </si>
  <si>
    <t>煤田地质与勘查技术</t>
  </si>
  <si>
    <t>煤化工技术</t>
  </si>
  <si>
    <t>矿井通风与安全</t>
  </si>
  <si>
    <t>煤炭清洁利用技术</t>
  </si>
  <si>
    <t>钻探工程技术</t>
  </si>
  <si>
    <t>智能机电学院</t>
  </si>
  <si>
    <t>机电一体化技术</t>
  </si>
  <si>
    <t>王文婷</t>
  </si>
  <si>
    <t>咸阳校区教学楼409</t>
  </si>
  <si>
    <t xml:space="preserve"> 029-33665265</t>
  </si>
  <si>
    <t>智能医疗装备技术</t>
  </si>
  <si>
    <t>工业机器人技术</t>
  </si>
  <si>
    <t>机械制造及自动化</t>
  </si>
  <si>
    <t>智能机电 学院</t>
  </si>
  <si>
    <t>智能控制技术</t>
  </si>
  <si>
    <t>新型能源学院</t>
  </si>
  <si>
    <t>电气自动化技术</t>
  </si>
  <si>
    <t>宋鹏飞</t>
  </si>
  <si>
    <t>咸阳校区教学楼506</t>
  </si>
  <si>
    <t xml:space="preserve"> 029-33197693</t>
  </si>
  <si>
    <t>新能源汽车技术</t>
  </si>
  <si>
    <t>新能源装备技术</t>
  </si>
  <si>
    <t>信息商务学院</t>
  </si>
  <si>
    <t>计算机网络技术</t>
  </si>
  <si>
    <t>刘寓晗</t>
  </si>
  <si>
    <t>咸阳校区教学楼311</t>
  </si>
  <si>
    <t>029-33665216</t>
  </si>
  <si>
    <t>机械制造与自动化</t>
  </si>
  <si>
    <t>大数据技术</t>
  </si>
  <si>
    <r>
      <rPr>
        <b/>
        <sz val="10"/>
        <rFont val="宋体"/>
        <charset val="134"/>
      </rPr>
      <t>新型能源</t>
    </r>
    <r>
      <rPr>
        <b/>
        <sz val="10"/>
        <rFont val="Arial"/>
        <charset val="0"/>
      </rPr>
      <t xml:space="preserve">  </t>
    </r>
    <r>
      <rPr>
        <b/>
        <sz val="10"/>
        <rFont val="宋体"/>
        <charset val="134"/>
      </rPr>
      <t>学院</t>
    </r>
  </si>
  <si>
    <t>029-33197693</t>
  </si>
  <si>
    <t>物联网应用技术</t>
  </si>
  <si>
    <t>数字媒体技术</t>
  </si>
  <si>
    <t>热能动力工程技术</t>
  </si>
  <si>
    <t>大数据与财务管理</t>
  </si>
  <si>
    <r>
      <rPr>
        <b/>
        <sz val="10"/>
        <rFont val="宋体"/>
        <charset val="134"/>
      </rPr>
      <t>信息商务</t>
    </r>
    <r>
      <rPr>
        <b/>
        <sz val="10"/>
        <rFont val="Arial"/>
        <charset val="0"/>
      </rPr>
      <t xml:space="preserve">  </t>
    </r>
    <r>
      <rPr>
        <b/>
        <sz val="10"/>
        <rFont val="宋体"/>
        <charset val="134"/>
      </rPr>
      <t>学院</t>
    </r>
  </si>
  <si>
    <t>大数据与会计</t>
  </si>
  <si>
    <t>现代物流管理</t>
  </si>
  <si>
    <t>电子商务</t>
  </si>
  <si>
    <t>网络营销与直播电商</t>
  </si>
  <si>
    <t>建筑测绘学院</t>
  </si>
  <si>
    <t>建筑工程技术</t>
  </si>
  <si>
    <t>季小光</t>
  </si>
  <si>
    <t>咸阳校区教学楼113</t>
  </si>
  <si>
    <t>029-33665211</t>
  </si>
  <si>
    <t>工程造价</t>
  </si>
  <si>
    <t>工程测量技术</t>
  </si>
  <si>
    <t>财务管理</t>
  </si>
  <si>
    <t>建筑装饰工程技术</t>
  </si>
  <si>
    <t>会计</t>
  </si>
  <si>
    <t>建筑室内设计</t>
  </si>
  <si>
    <t>物流管理</t>
  </si>
  <si>
    <t>城市燃气工程技术</t>
  </si>
  <si>
    <t>药品经营与管理</t>
  </si>
  <si>
    <t>无人机测绘技术</t>
  </si>
  <si>
    <t>人文教育学院</t>
  </si>
  <si>
    <t>婴幼儿托育服务与管理</t>
  </si>
  <si>
    <t>贺美然</t>
  </si>
  <si>
    <t>咸阳校区教学楼707</t>
  </si>
  <si>
    <t>029-33665267</t>
  </si>
  <si>
    <t>市场营销</t>
  </si>
  <si>
    <t>医学护理学院</t>
  </si>
  <si>
    <t>护理</t>
  </si>
  <si>
    <t>冯艳蓉           张昭昕</t>
  </si>
  <si>
    <t>临潼校区                 教学楼5楼\6楼学工办</t>
  </si>
  <si>
    <t>029-83928275</t>
  </si>
  <si>
    <t>大数据技术与应用</t>
  </si>
  <si>
    <t>助产</t>
  </si>
  <si>
    <t>数字媒体应用技术</t>
  </si>
  <si>
    <t>医学营养</t>
  </si>
  <si>
    <t>建筑测绘 学院</t>
  </si>
  <si>
    <t>智慧健康养老服务与管理</t>
  </si>
  <si>
    <t>医学技术学院</t>
  </si>
  <si>
    <t>医学影像技术</t>
  </si>
  <si>
    <t xml:space="preserve">伊龙             贾紫珮   </t>
  </si>
  <si>
    <t>咸阳校区培训楼417                                           临潼校区图书馆304</t>
  </si>
  <si>
    <t>029-33665152 029-33665091</t>
  </si>
  <si>
    <t>医学检验技术</t>
  </si>
  <si>
    <t>摄影测量与遥感技术</t>
  </si>
  <si>
    <t>口腔医学技术</t>
  </si>
  <si>
    <t>医学美容技术</t>
  </si>
  <si>
    <t>医学康养学院</t>
  </si>
  <si>
    <t>临床医学</t>
  </si>
  <si>
    <t xml:space="preserve">                     陈彦雄            李红艳 </t>
  </si>
  <si>
    <t>咸阳校区教学楼321            临潼校区教学楼          四楼玻璃房</t>
  </si>
  <si>
    <t>029-83928272              029-33268963</t>
  </si>
  <si>
    <t>针灸推拿</t>
  </si>
  <si>
    <t>供热通风与空调工程技术</t>
  </si>
  <si>
    <t>康复治疗技术</t>
  </si>
  <si>
    <t>药学</t>
  </si>
  <si>
    <t>咸阳校区教学楼 707</t>
  </si>
  <si>
    <t>合计</t>
  </si>
  <si>
    <t>刘芳                        杨召</t>
  </si>
  <si>
    <t>咸阳校区办公楼123</t>
  </si>
  <si>
    <t>029-33665200               029-33665090</t>
  </si>
  <si>
    <t>幼儿发展与健康管理</t>
  </si>
  <si>
    <t>医学护理 学院</t>
  </si>
  <si>
    <t>冯艳蓉  张昭昕</t>
  </si>
  <si>
    <t xml:space="preserve">伊龙             贾紫珮  </t>
  </si>
  <si>
    <t>咸阳校区培训楼417       临潼校区图书馆304</t>
  </si>
  <si>
    <t xml:space="preserve">陈彦雄            李红艳 </t>
  </si>
  <si>
    <t>咸阳校区教学楼321   临潼校区教学楼       四楼玻璃房</t>
  </si>
  <si>
    <t>药品生产技术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</si>
</sst>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name val="Arial"/>
      <charset val="0"/>
    </font>
    <font>
      <b/>
      <sz val="10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8"/>
        <bgColor theme="4" tint="0.599993896298105"/>
      </patternFill>
    </fill>
    <fill>
      <patternFill patternType="solid">
        <fgColor theme="4" tint="0.6"/>
        <bgColor theme="4" tint="0.799981688894314"/>
      </patternFill>
    </fill>
    <fill>
      <patternFill patternType="solid">
        <fgColor theme="4"/>
        <bgColor theme="4"/>
      </patternFill>
    </fill>
    <fill>
      <patternFill patternType="solid">
        <fgColor theme="4" tint="0.6"/>
        <bgColor theme="4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 tint="0.399975585192419"/>
      </bottom>
      <diagonal/>
    </border>
    <border>
      <left/>
      <right/>
      <top style="thin">
        <color theme="4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/>
      <diagonal/>
    </border>
    <border>
      <left style="thin">
        <color theme="4" tint="0.399975585192419"/>
      </left>
      <right style="thin">
        <color theme="4" tint="0.399975585192419"/>
      </right>
      <top/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/>
      <right style="thin">
        <color theme="4" tint="0.399975585192419"/>
      </right>
      <top style="thin">
        <color theme="4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/>
      <diagonal/>
    </border>
    <border>
      <left style="thin">
        <color theme="4" tint="0.399975585192419"/>
      </left>
      <right style="thin">
        <color theme="4"/>
      </right>
      <top/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9" applyNumberFormat="0" applyAlignment="0" applyProtection="0">
      <alignment vertical="center"/>
    </xf>
    <xf numFmtId="0" fontId="16" fillId="10" borderId="20" applyNumberFormat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18" fillId="11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abSelected="1" zoomScale="55" zoomScaleNormal="55" topLeftCell="C1" workbookViewId="0">
      <selection activeCell="I22" sqref="I22:I24"/>
    </sheetView>
  </sheetViews>
  <sheetFormatPr defaultColWidth="9.02654867256637" defaultRowHeight="16" customHeight="1"/>
  <cols>
    <col min="1" max="2" width="10.3008849557522" style="2" customWidth="1"/>
    <col min="3" max="3" width="22.6194690265487" style="1" customWidth="1"/>
    <col min="4" max="4" width="8.8141592920354" style="1" customWidth="1"/>
    <col min="5" max="7" width="9.02654867256637" style="1"/>
    <col min="8" max="8" width="10.3008849557522" style="2" customWidth="1"/>
    <col min="9" max="9" width="21.6106194690265" style="2" customWidth="1"/>
    <col min="10" max="10" width="18.2300884955752" style="2" customWidth="1"/>
    <col min="11" max="14" width="9.02654867256637" style="1"/>
    <col min="15" max="15" width="14.3628318584071" style="1" customWidth="1"/>
    <col min="16" max="19" width="9.02654867256637" style="1"/>
    <col min="20" max="20" width="26.7964601769912" style="1" customWidth="1"/>
    <col min="21" max="21" width="18.9469026548673" style="1" customWidth="1"/>
    <col min="22" max="16362" width="9.02654867256637" style="1"/>
    <col min="16363" max="16384" width="9.02654867256637" style="3"/>
  </cols>
  <sheetData>
    <row r="1" ht="36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19"/>
      <c r="L1" s="20" t="s">
        <v>1</v>
      </c>
      <c r="M1" s="20"/>
      <c r="N1" s="20"/>
      <c r="O1" s="20"/>
      <c r="P1" s="20"/>
      <c r="Q1" s="20"/>
      <c r="R1" s="20"/>
      <c r="S1" s="20"/>
      <c r="T1" s="20"/>
      <c r="U1" s="20"/>
    </row>
    <row r="2" customHeight="1" spans="1:21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/>
      <c r="J2" s="7"/>
      <c r="L2" s="21" t="s">
        <v>2</v>
      </c>
      <c r="M2" s="21" t="s">
        <v>3</v>
      </c>
      <c r="N2" s="21" t="s">
        <v>5</v>
      </c>
      <c r="O2" s="21" t="s">
        <v>10</v>
      </c>
      <c r="P2" s="21" t="s">
        <v>11</v>
      </c>
      <c r="Q2" s="21" t="s">
        <v>7</v>
      </c>
      <c r="R2" s="21" t="s">
        <v>12</v>
      </c>
      <c r="S2" s="31" t="s">
        <v>9</v>
      </c>
      <c r="T2" s="31"/>
      <c r="U2" s="31"/>
    </row>
    <row r="3" s="1" customFormat="1" ht="29" customHeight="1" spans="1:21">
      <c r="A3" s="6"/>
      <c r="B3" s="7"/>
      <c r="C3" s="7"/>
      <c r="D3" s="7"/>
      <c r="E3" s="7"/>
      <c r="F3" s="7"/>
      <c r="G3" s="7"/>
      <c r="H3" s="8" t="s">
        <v>13</v>
      </c>
      <c r="I3" s="8" t="s">
        <v>14</v>
      </c>
      <c r="J3" s="22" t="s">
        <v>15</v>
      </c>
      <c r="L3" s="21"/>
      <c r="M3" s="21"/>
      <c r="N3" s="21"/>
      <c r="O3" s="21"/>
      <c r="P3" s="21"/>
      <c r="Q3" s="21"/>
      <c r="R3" s="21"/>
      <c r="S3" s="32" t="s">
        <v>13</v>
      </c>
      <c r="T3" s="32" t="s">
        <v>14</v>
      </c>
      <c r="U3" s="32" t="s">
        <v>15</v>
      </c>
    </row>
    <row r="4" s="1" customFormat="1" customHeight="1" spans="1:21">
      <c r="A4" s="6" t="s">
        <v>16</v>
      </c>
      <c r="B4" s="7">
        <f>SUM(E4:E15)</f>
        <v>593</v>
      </c>
      <c r="C4" s="7" t="s">
        <v>17</v>
      </c>
      <c r="D4" s="7" t="s">
        <v>18</v>
      </c>
      <c r="E4" s="7">
        <v>30</v>
      </c>
      <c r="F4" s="7">
        <v>26</v>
      </c>
      <c r="G4" s="7">
        <f>E4-F4</f>
        <v>4</v>
      </c>
      <c r="H4" s="7" t="s">
        <v>19</v>
      </c>
      <c r="I4" s="7" t="s">
        <v>20</v>
      </c>
      <c r="J4" s="23" t="s">
        <v>21</v>
      </c>
      <c r="L4" s="21" t="s">
        <v>22</v>
      </c>
      <c r="M4" s="21">
        <f>SUM(P4:P11)</f>
        <v>766</v>
      </c>
      <c r="N4" s="21" t="s">
        <v>18</v>
      </c>
      <c r="O4" s="21" t="s">
        <v>23</v>
      </c>
      <c r="P4" s="21">
        <v>297</v>
      </c>
      <c r="Q4" s="21">
        <v>297</v>
      </c>
      <c r="R4" s="21">
        <f t="shared" ref="R4:R49" si="0">P4-Q4</f>
        <v>0</v>
      </c>
      <c r="S4" s="33" t="s">
        <v>19</v>
      </c>
      <c r="T4" s="33" t="s">
        <v>20</v>
      </c>
      <c r="U4" s="33" t="s">
        <v>21</v>
      </c>
    </row>
    <row r="5" s="1" customFormat="1" customHeight="1" spans="1:21">
      <c r="A5" s="6"/>
      <c r="B5" s="7"/>
      <c r="C5" s="9" t="s">
        <v>24</v>
      </c>
      <c r="D5" s="9" t="s">
        <v>18</v>
      </c>
      <c r="E5" s="9">
        <v>28</v>
      </c>
      <c r="F5" s="9">
        <v>27</v>
      </c>
      <c r="G5" s="9">
        <f t="shared" ref="G5:G36" si="1">E5-F5</f>
        <v>1</v>
      </c>
      <c r="H5" s="7"/>
      <c r="I5" s="7"/>
      <c r="J5" s="23"/>
      <c r="L5" s="21"/>
      <c r="M5" s="21"/>
      <c r="N5" s="24" t="s">
        <v>18</v>
      </c>
      <c r="O5" s="24" t="s">
        <v>17</v>
      </c>
      <c r="P5" s="24">
        <v>36</v>
      </c>
      <c r="Q5" s="24">
        <v>25</v>
      </c>
      <c r="R5" s="24">
        <f t="shared" si="0"/>
        <v>11</v>
      </c>
      <c r="S5" s="33"/>
      <c r="T5" s="33"/>
      <c r="U5" s="33"/>
    </row>
    <row r="6" s="1" customFormat="1" customHeight="1" spans="1:21">
      <c r="A6" s="6"/>
      <c r="B6" s="7"/>
      <c r="C6" s="7" t="s">
        <v>23</v>
      </c>
      <c r="D6" s="7" t="s">
        <v>18</v>
      </c>
      <c r="E6" s="7">
        <v>209</v>
      </c>
      <c r="F6" s="7">
        <v>209</v>
      </c>
      <c r="G6" s="7">
        <f t="shared" si="1"/>
        <v>0</v>
      </c>
      <c r="H6" s="7"/>
      <c r="I6" s="7"/>
      <c r="J6" s="23"/>
      <c r="L6" s="21"/>
      <c r="M6" s="21"/>
      <c r="N6" s="21" t="s">
        <v>18</v>
      </c>
      <c r="O6" s="21" t="s">
        <v>25</v>
      </c>
      <c r="P6" s="21">
        <v>77</v>
      </c>
      <c r="Q6" s="21">
        <v>72</v>
      </c>
      <c r="R6" s="21">
        <f t="shared" si="0"/>
        <v>5</v>
      </c>
      <c r="S6" s="33"/>
      <c r="T6" s="33"/>
      <c r="U6" s="33"/>
    </row>
    <row r="7" s="1" customFormat="1" customHeight="1" spans="1:21">
      <c r="A7" s="6"/>
      <c r="B7" s="7"/>
      <c r="C7" s="9" t="s">
        <v>26</v>
      </c>
      <c r="D7" s="9" t="s">
        <v>18</v>
      </c>
      <c r="E7" s="9">
        <v>4</v>
      </c>
      <c r="F7" s="9">
        <v>4</v>
      </c>
      <c r="G7" s="9">
        <f t="shared" si="1"/>
        <v>0</v>
      </c>
      <c r="H7" s="7"/>
      <c r="I7" s="7"/>
      <c r="J7" s="23"/>
      <c r="L7" s="21"/>
      <c r="M7" s="21"/>
      <c r="N7" s="24" t="s">
        <v>18</v>
      </c>
      <c r="O7" s="24" t="s">
        <v>27</v>
      </c>
      <c r="P7" s="24">
        <v>43</v>
      </c>
      <c r="Q7" s="24">
        <v>43</v>
      </c>
      <c r="R7" s="24">
        <f t="shared" si="0"/>
        <v>0</v>
      </c>
      <c r="S7" s="33"/>
      <c r="T7" s="33"/>
      <c r="U7" s="33"/>
    </row>
    <row r="8" s="1" customFormat="1" customHeight="1" spans="1:21">
      <c r="A8" s="6"/>
      <c r="B8" s="7"/>
      <c r="C8" s="7" t="s">
        <v>25</v>
      </c>
      <c r="D8" s="7" t="s">
        <v>18</v>
      </c>
      <c r="E8" s="7">
        <v>74</v>
      </c>
      <c r="F8" s="7">
        <v>69</v>
      </c>
      <c r="G8" s="7">
        <f t="shared" si="1"/>
        <v>5</v>
      </c>
      <c r="H8" s="7"/>
      <c r="I8" s="7"/>
      <c r="J8" s="23"/>
      <c r="L8" s="21"/>
      <c r="M8" s="21"/>
      <c r="N8" s="21" t="s">
        <v>18</v>
      </c>
      <c r="O8" s="21" t="s">
        <v>28</v>
      </c>
      <c r="P8" s="21">
        <v>201</v>
      </c>
      <c r="Q8" s="21">
        <v>132</v>
      </c>
      <c r="R8" s="21">
        <f t="shared" si="0"/>
        <v>69</v>
      </c>
      <c r="S8" s="33"/>
      <c r="T8" s="33"/>
      <c r="U8" s="33"/>
    </row>
    <row r="9" s="1" customFormat="1" customHeight="1" spans="1:21">
      <c r="A9" s="6"/>
      <c r="B9" s="7"/>
      <c r="C9" s="9" t="s">
        <v>29</v>
      </c>
      <c r="D9" s="9" t="s">
        <v>18</v>
      </c>
      <c r="E9" s="9">
        <v>0</v>
      </c>
      <c r="F9" s="9">
        <v>0</v>
      </c>
      <c r="G9" s="9">
        <f t="shared" si="1"/>
        <v>0</v>
      </c>
      <c r="H9" s="7"/>
      <c r="I9" s="7"/>
      <c r="J9" s="23"/>
      <c r="L9" s="21"/>
      <c r="M9" s="21"/>
      <c r="N9" s="24" t="s">
        <v>18</v>
      </c>
      <c r="O9" s="24" t="s">
        <v>30</v>
      </c>
      <c r="P9" s="24">
        <v>74</v>
      </c>
      <c r="Q9" s="24">
        <v>59</v>
      </c>
      <c r="R9" s="24">
        <f t="shared" si="0"/>
        <v>15</v>
      </c>
      <c r="S9" s="33"/>
      <c r="T9" s="33"/>
      <c r="U9" s="33"/>
    </row>
    <row r="10" s="1" customFormat="1" customHeight="1" spans="1:21">
      <c r="A10" s="6"/>
      <c r="B10" s="7"/>
      <c r="C10" s="7" t="s">
        <v>31</v>
      </c>
      <c r="D10" s="7" t="s">
        <v>18</v>
      </c>
      <c r="E10" s="7">
        <v>2</v>
      </c>
      <c r="F10" s="7">
        <v>2</v>
      </c>
      <c r="G10" s="7">
        <f t="shared" si="1"/>
        <v>0</v>
      </c>
      <c r="H10" s="7"/>
      <c r="I10" s="7"/>
      <c r="J10" s="23"/>
      <c r="L10" s="21"/>
      <c r="M10" s="21"/>
      <c r="N10" s="21" t="s">
        <v>18</v>
      </c>
      <c r="O10" s="21" t="s">
        <v>32</v>
      </c>
      <c r="P10" s="21">
        <v>24</v>
      </c>
      <c r="Q10" s="21">
        <v>17</v>
      </c>
      <c r="R10" s="21">
        <f t="shared" si="0"/>
        <v>7</v>
      </c>
      <c r="S10" s="33"/>
      <c r="T10" s="33"/>
      <c r="U10" s="33"/>
    </row>
    <row r="11" s="1" customFormat="1" customHeight="1" spans="1:21">
      <c r="A11" s="6"/>
      <c r="B11" s="7"/>
      <c r="C11" s="9" t="s">
        <v>27</v>
      </c>
      <c r="D11" s="9" t="s">
        <v>18</v>
      </c>
      <c r="E11" s="9">
        <v>46</v>
      </c>
      <c r="F11" s="9">
        <v>46</v>
      </c>
      <c r="G11" s="9">
        <f t="shared" si="1"/>
        <v>0</v>
      </c>
      <c r="H11" s="7"/>
      <c r="I11" s="7"/>
      <c r="J11" s="23"/>
      <c r="L11" s="21"/>
      <c r="M11" s="21"/>
      <c r="N11" s="24" t="s">
        <v>18</v>
      </c>
      <c r="O11" s="24" t="s">
        <v>33</v>
      </c>
      <c r="P11" s="24">
        <v>14</v>
      </c>
      <c r="Q11" s="24">
        <v>14</v>
      </c>
      <c r="R11" s="24">
        <f t="shared" si="0"/>
        <v>0</v>
      </c>
      <c r="S11" s="33"/>
      <c r="T11" s="33"/>
      <c r="U11" s="33"/>
    </row>
    <row r="12" s="1" customFormat="1" customHeight="1" spans="1:21">
      <c r="A12" s="6"/>
      <c r="B12" s="7"/>
      <c r="C12" s="7" t="s">
        <v>28</v>
      </c>
      <c r="D12" s="7" t="s">
        <v>18</v>
      </c>
      <c r="E12" s="7">
        <v>122</v>
      </c>
      <c r="F12" s="7">
        <v>87</v>
      </c>
      <c r="G12" s="7">
        <f t="shared" si="1"/>
        <v>35</v>
      </c>
      <c r="H12" s="7"/>
      <c r="I12" s="7"/>
      <c r="J12" s="23"/>
      <c r="L12" s="21" t="s">
        <v>34</v>
      </c>
      <c r="M12" s="21">
        <f>SUM(P12:P16)</f>
        <v>1080</v>
      </c>
      <c r="N12" s="21" t="s">
        <v>18</v>
      </c>
      <c r="O12" s="21" t="s">
        <v>35</v>
      </c>
      <c r="P12" s="21">
        <v>931</v>
      </c>
      <c r="Q12" s="21">
        <v>924</v>
      </c>
      <c r="R12" s="21">
        <f t="shared" si="0"/>
        <v>7</v>
      </c>
      <c r="S12" s="21" t="s">
        <v>36</v>
      </c>
      <c r="T12" s="21" t="s">
        <v>37</v>
      </c>
      <c r="U12" s="21" t="s">
        <v>38</v>
      </c>
    </row>
    <row r="13" s="1" customFormat="1" customHeight="1" spans="1:21">
      <c r="A13" s="6"/>
      <c r="B13" s="7"/>
      <c r="C13" s="9" t="s">
        <v>30</v>
      </c>
      <c r="D13" s="9" t="s">
        <v>18</v>
      </c>
      <c r="E13" s="9">
        <v>39</v>
      </c>
      <c r="F13" s="9">
        <v>29</v>
      </c>
      <c r="G13" s="9">
        <f t="shared" si="1"/>
        <v>10</v>
      </c>
      <c r="H13" s="7"/>
      <c r="I13" s="7"/>
      <c r="J13" s="23"/>
      <c r="L13" s="21"/>
      <c r="M13" s="21"/>
      <c r="N13" s="24" t="s">
        <v>18</v>
      </c>
      <c r="O13" s="24" t="s">
        <v>39</v>
      </c>
      <c r="P13" s="24">
        <v>42</v>
      </c>
      <c r="Q13" s="24">
        <v>38</v>
      </c>
      <c r="R13" s="24">
        <f t="shared" si="0"/>
        <v>4</v>
      </c>
      <c r="S13" s="21"/>
      <c r="T13" s="21"/>
      <c r="U13" s="21"/>
    </row>
    <row r="14" s="1" customFormat="1" customHeight="1" spans="1:21">
      <c r="A14" s="6"/>
      <c r="B14" s="7"/>
      <c r="C14" s="7" t="s">
        <v>33</v>
      </c>
      <c r="D14" s="7" t="s">
        <v>18</v>
      </c>
      <c r="E14" s="7">
        <v>21</v>
      </c>
      <c r="F14" s="7">
        <v>21</v>
      </c>
      <c r="G14" s="7">
        <f t="shared" si="1"/>
        <v>0</v>
      </c>
      <c r="H14" s="7"/>
      <c r="I14" s="7"/>
      <c r="J14" s="23"/>
      <c r="L14" s="21"/>
      <c r="M14" s="21"/>
      <c r="N14" s="21" t="s">
        <v>18</v>
      </c>
      <c r="O14" s="21" t="s">
        <v>40</v>
      </c>
      <c r="P14" s="21">
        <v>29</v>
      </c>
      <c r="Q14" s="21">
        <v>26</v>
      </c>
      <c r="R14" s="21">
        <f t="shared" si="0"/>
        <v>3</v>
      </c>
      <c r="S14" s="21"/>
      <c r="T14" s="21"/>
      <c r="U14" s="21"/>
    </row>
    <row r="15" s="1" customFormat="1" customHeight="1" spans="1:21">
      <c r="A15" s="6"/>
      <c r="B15" s="7"/>
      <c r="C15" s="9" t="s">
        <v>32</v>
      </c>
      <c r="D15" s="9" t="s">
        <v>18</v>
      </c>
      <c r="E15" s="9">
        <v>18</v>
      </c>
      <c r="F15" s="9">
        <v>11</v>
      </c>
      <c r="G15" s="9">
        <f t="shared" si="1"/>
        <v>7</v>
      </c>
      <c r="H15" s="7"/>
      <c r="I15" s="7"/>
      <c r="J15" s="23"/>
      <c r="L15" s="21"/>
      <c r="M15" s="21"/>
      <c r="N15" s="24" t="s">
        <v>18</v>
      </c>
      <c r="O15" s="24" t="s">
        <v>41</v>
      </c>
      <c r="P15" s="24">
        <v>57</v>
      </c>
      <c r="Q15" s="24">
        <v>55</v>
      </c>
      <c r="R15" s="24">
        <f t="shared" si="0"/>
        <v>2</v>
      </c>
      <c r="S15" s="21"/>
      <c r="T15" s="21"/>
      <c r="U15" s="21"/>
    </row>
    <row r="16" s="1" customFormat="1" customHeight="1" spans="1:21">
      <c r="A16" s="10" t="s">
        <v>42</v>
      </c>
      <c r="B16" s="11">
        <f>SUM(E16:E21)</f>
        <v>845</v>
      </c>
      <c r="C16" s="7" t="s">
        <v>35</v>
      </c>
      <c r="D16" s="7" t="s">
        <v>18</v>
      </c>
      <c r="E16" s="7">
        <v>700</v>
      </c>
      <c r="F16" s="7">
        <v>690</v>
      </c>
      <c r="G16" s="7">
        <f t="shared" si="1"/>
        <v>10</v>
      </c>
      <c r="H16" s="11" t="s">
        <v>36</v>
      </c>
      <c r="I16" s="11" t="s">
        <v>37</v>
      </c>
      <c r="J16" s="25" t="s">
        <v>38</v>
      </c>
      <c r="L16" s="21"/>
      <c r="M16" s="21"/>
      <c r="N16" s="21" t="s">
        <v>18</v>
      </c>
      <c r="O16" s="21" t="s">
        <v>43</v>
      </c>
      <c r="P16" s="21">
        <v>21</v>
      </c>
      <c r="Q16" s="21">
        <v>18</v>
      </c>
      <c r="R16" s="21">
        <f t="shared" si="0"/>
        <v>3</v>
      </c>
      <c r="S16" s="21"/>
      <c r="T16" s="21"/>
      <c r="U16" s="21"/>
    </row>
    <row r="17" s="1" customFormat="1" customHeight="1" spans="1:21">
      <c r="A17" s="10"/>
      <c r="B17" s="11"/>
      <c r="C17" s="9" t="s">
        <v>43</v>
      </c>
      <c r="D17" s="9" t="s">
        <v>18</v>
      </c>
      <c r="E17" s="9">
        <v>23</v>
      </c>
      <c r="F17" s="9">
        <v>19</v>
      </c>
      <c r="G17" s="9">
        <f t="shared" si="1"/>
        <v>4</v>
      </c>
      <c r="H17" s="11"/>
      <c r="I17" s="11"/>
      <c r="J17" s="25"/>
      <c r="L17" s="24" t="s">
        <v>44</v>
      </c>
      <c r="M17" s="24">
        <f>SUM(P17:P19)</f>
        <v>381</v>
      </c>
      <c r="N17" s="24" t="s">
        <v>18</v>
      </c>
      <c r="O17" s="24" t="s">
        <v>45</v>
      </c>
      <c r="P17" s="24">
        <v>258</v>
      </c>
      <c r="Q17" s="24">
        <v>231</v>
      </c>
      <c r="R17" s="24">
        <f t="shared" si="0"/>
        <v>27</v>
      </c>
      <c r="S17" s="24" t="s">
        <v>46</v>
      </c>
      <c r="T17" s="24" t="s">
        <v>47</v>
      </c>
      <c r="U17" s="24" t="s">
        <v>48</v>
      </c>
    </row>
    <row r="18" s="1" customFormat="1" customHeight="1" spans="1:21">
      <c r="A18" s="10"/>
      <c r="B18" s="11"/>
      <c r="C18" s="7" t="s">
        <v>39</v>
      </c>
      <c r="D18" s="7" t="s">
        <v>18</v>
      </c>
      <c r="E18" s="7">
        <v>40</v>
      </c>
      <c r="F18" s="7">
        <v>31</v>
      </c>
      <c r="G18" s="7">
        <f t="shared" si="1"/>
        <v>9</v>
      </c>
      <c r="H18" s="11"/>
      <c r="I18" s="11"/>
      <c r="J18" s="25"/>
      <c r="L18" s="24"/>
      <c r="M18" s="24"/>
      <c r="N18" s="21" t="s">
        <v>18</v>
      </c>
      <c r="O18" s="21" t="s">
        <v>49</v>
      </c>
      <c r="P18" s="21">
        <v>92</v>
      </c>
      <c r="Q18" s="21">
        <v>90</v>
      </c>
      <c r="R18" s="21">
        <f t="shared" si="0"/>
        <v>2</v>
      </c>
      <c r="S18" s="24"/>
      <c r="T18" s="24"/>
      <c r="U18" s="24"/>
    </row>
    <row r="19" s="1" customFormat="1" customHeight="1" spans="1:21">
      <c r="A19" s="10"/>
      <c r="B19" s="11"/>
      <c r="C19" s="9" t="s">
        <v>40</v>
      </c>
      <c r="D19" s="9" t="s">
        <v>18</v>
      </c>
      <c r="E19" s="9">
        <v>20</v>
      </c>
      <c r="F19" s="9">
        <v>20</v>
      </c>
      <c r="G19" s="9">
        <f t="shared" si="1"/>
        <v>0</v>
      </c>
      <c r="H19" s="11"/>
      <c r="I19" s="11"/>
      <c r="J19" s="25"/>
      <c r="L19" s="24"/>
      <c r="M19" s="24"/>
      <c r="N19" s="24" t="s">
        <v>18</v>
      </c>
      <c r="O19" s="24" t="s">
        <v>50</v>
      </c>
      <c r="P19" s="24">
        <v>31</v>
      </c>
      <c r="Q19" s="24">
        <v>31</v>
      </c>
      <c r="R19" s="24">
        <f t="shared" si="0"/>
        <v>0</v>
      </c>
      <c r="S19" s="24"/>
      <c r="T19" s="24"/>
      <c r="U19" s="24"/>
    </row>
    <row r="20" s="1" customFormat="1" customHeight="1" spans="1:21">
      <c r="A20" s="10"/>
      <c r="B20" s="11"/>
      <c r="C20" s="7" t="s">
        <v>41</v>
      </c>
      <c r="D20" s="7" t="s">
        <v>18</v>
      </c>
      <c r="E20" s="7">
        <v>62</v>
      </c>
      <c r="F20" s="7">
        <v>61</v>
      </c>
      <c r="G20" s="7">
        <f t="shared" si="1"/>
        <v>1</v>
      </c>
      <c r="H20" s="11"/>
      <c r="I20" s="11"/>
      <c r="J20" s="25"/>
      <c r="L20" s="21" t="s">
        <v>51</v>
      </c>
      <c r="M20" s="21">
        <f>SUM(P20:P28)</f>
        <v>429</v>
      </c>
      <c r="N20" s="21" t="s">
        <v>18</v>
      </c>
      <c r="O20" s="21" t="s">
        <v>52</v>
      </c>
      <c r="P20" s="21">
        <v>99</v>
      </c>
      <c r="Q20" s="21">
        <v>66</v>
      </c>
      <c r="R20" s="21">
        <f t="shared" si="0"/>
        <v>33</v>
      </c>
      <c r="S20" s="21" t="s">
        <v>53</v>
      </c>
      <c r="T20" s="21" t="s">
        <v>54</v>
      </c>
      <c r="U20" s="21" t="s">
        <v>55</v>
      </c>
    </row>
    <row r="21" s="1" customFormat="1" customHeight="1" spans="1:21">
      <c r="A21" s="10"/>
      <c r="B21" s="11"/>
      <c r="C21" s="9" t="s">
        <v>56</v>
      </c>
      <c r="D21" s="9" t="s">
        <v>18</v>
      </c>
      <c r="E21" s="9">
        <v>0</v>
      </c>
      <c r="F21" s="9">
        <v>0</v>
      </c>
      <c r="G21" s="9">
        <f t="shared" si="1"/>
        <v>0</v>
      </c>
      <c r="H21" s="11"/>
      <c r="I21" s="11"/>
      <c r="J21" s="25"/>
      <c r="L21" s="21"/>
      <c r="M21" s="21"/>
      <c r="N21" s="24" t="s">
        <v>18</v>
      </c>
      <c r="O21" s="24" t="s">
        <v>57</v>
      </c>
      <c r="P21" s="24">
        <v>24</v>
      </c>
      <c r="Q21" s="24">
        <v>13</v>
      </c>
      <c r="R21" s="24">
        <f t="shared" si="0"/>
        <v>11</v>
      </c>
      <c r="S21" s="21"/>
      <c r="T21" s="21"/>
      <c r="U21" s="21"/>
    </row>
    <row r="22" s="1" customFormat="1" customHeight="1" spans="1:21">
      <c r="A22" s="12" t="s">
        <v>58</v>
      </c>
      <c r="B22" s="7">
        <f>SUM(E22:E24)</f>
        <v>335</v>
      </c>
      <c r="C22" s="7" t="s">
        <v>45</v>
      </c>
      <c r="D22" s="7" t="s">
        <v>18</v>
      </c>
      <c r="E22" s="7">
        <v>199</v>
      </c>
      <c r="F22" s="7">
        <v>188</v>
      </c>
      <c r="G22" s="7">
        <f t="shared" si="1"/>
        <v>11</v>
      </c>
      <c r="H22" s="7" t="s">
        <v>46</v>
      </c>
      <c r="I22" s="7" t="s">
        <v>47</v>
      </c>
      <c r="J22" s="23" t="s">
        <v>59</v>
      </c>
      <c r="L22" s="21"/>
      <c r="M22" s="21"/>
      <c r="N22" s="21" t="s">
        <v>18</v>
      </c>
      <c r="O22" s="21" t="s">
        <v>60</v>
      </c>
      <c r="P22" s="21">
        <v>45</v>
      </c>
      <c r="Q22" s="21">
        <v>33</v>
      </c>
      <c r="R22" s="21">
        <f t="shared" si="0"/>
        <v>12</v>
      </c>
      <c r="S22" s="21"/>
      <c r="T22" s="21"/>
      <c r="U22" s="21"/>
    </row>
    <row r="23" s="1" customFormat="1" customHeight="1" spans="1:21">
      <c r="A23" s="6"/>
      <c r="B23" s="7"/>
      <c r="C23" s="9" t="s">
        <v>49</v>
      </c>
      <c r="D23" s="9" t="s">
        <v>18</v>
      </c>
      <c r="E23" s="9">
        <v>113</v>
      </c>
      <c r="F23" s="9">
        <v>109</v>
      </c>
      <c r="G23" s="9">
        <f t="shared" si="1"/>
        <v>4</v>
      </c>
      <c r="H23" s="7"/>
      <c r="I23" s="7"/>
      <c r="J23" s="23"/>
      <c r="L23" s="21"/>
      <c r="M23" s="21"/>
      <c r="N23" s="24" t="s">
        <v>18</v>
      </c>
      <c r="O23" s="24" t="s">
        <v>61</v>
      </c>
      <c r="P23" s="24">
        <v>63</v>
      </c>
      <c r="Q23" s="24">
        <v>26</v>
      </c>
      <c r="R23" s="24">
        <f t="shared" si="0"/>
        <v>37</v>
      </c>
      <c r="S23" s="21"/>
      <c r="T23" s="21"/>
      <c r="U23" s="21"/>
    </row>
    <row r="24" s="1" customFormat="1" customHeight="1" spans="1:21">
      <c r="A24" s="6"/>
      <c r="B24" s="7"/>
      <c r="C24" s="7" t="s">
        <v>62</v>
      </c>
      <c r="D24" s="7" t="s">
        <v>18</v>
      </c>
      <c r="E24" s="7">
        <v>23</v>
      </c>
      <c r="F24" s="7">
        <v>18</v>
      </c>
      <c r="G24" s="7">
        <f t="shared" si="1"/>
        <v>5</v>
      </c>
      <c r="H24" s="7"/>
      <c r="I24" s="7"/>
      <c r="J24" s="23"/>
      <c r="L24" s="21"/>
      <c r="M24" s="21"/>
      <c r="N24" s="21" t="s">
        <v>18</v>
      </c>
      <c r="O24" s="21" t="s">
        <v>63</v>
      </c>
      <c r="P24" s="21">
        <v>42</v>
      </c>
      <c r="Q24" s="21">
        <v>9</v>
      </c>
      <c r="R24" s="21">
        <f t="shared" si="0"/>
        <v>33</v>
      </c>
      <c r="S24" s="21"/>
      <c r="T24" s="21"/>
      <c r="U24" s="21"/>
    </row>
    <row r="25" s="1" customFormat="1" customHeight="1" spans="1:21">
      <c r="A25" s="13" t="s">
        <v>64</v>
      </c>
      <c r="B25" s="9">
        <f>SUM(E25:E39)</f>
        <v>465</v>
      </c>
      <c r="C25" s="9" t="s">
        <v>52</v>
      </c>
      <c r="D25" s="9" t="s">
        <v>18</v>
      </c>
      <c r="E25" s="9">
        <v>121</v>
      </c>
      <c r="F25" s="9">
        <v>95</v>
      </c>
      <c r="G25" s="9">
        <f t="shared" si="1"/>
        <v>26</v>
      </c>
      <c r="H25" s="9" t="s">
        <v>53</v>
      </c>
      <c r="I25" s="9" t="s">
        <v>54</v>
      </c>
      <c r="J25" s="26" t="s">
        <v>55</v>
      </c>
      <c r="L25" s="21"/>
      <c r="M25" s="21"/>
      <c r="N25" s="24" t="s">
        <v>18</v>
      </c>
      <c r="O25" s="24" t="s">
        <v>65</v>
      </c>
      <c r="P25" s="24">
        <v>53</v>
      </c>
      <c r="Q25" s="24">
        <v>3</v>
      </c>
      <c r="R25" s="24">
        <f t="shared" si="0"/>
        <v>50</v>
      </c>
      <c r="S25" s="21"/>
      <c r="T25" s="21"/>
      <c r="U25" s="21"/>
    </row>
    <row r="26" s="1" customFormat="1" customHeight="1" spans="1:21">
      <c r="A26" s="14"/>
      <c r="B26" s="9"/>
      <c r="C26" s="7" t="s">
        <v>57</v>
      </c>
      <c r="D26" s="7" t="s">
        <v>18</v>
      </c>
      <c r="E26" s="7">
        <v>32</v>
      </c>
      <c r="F26" s="7">
        <v>15</v>
      </c>
      <c r="G26" s="7">
        <f t="shared" si="1"/>
        <v>17</v>
      </c>
      <c r="H26" s="9"/>
      <c r="I26" s="9"/>
      <c r="J26" s="26"/>
      <c r="L26" s="21"/>
      <c r="M26" s="21"/>
      <c r="N26" s="21" t="s">
        <v>18</v>
      </c>
      <c r="O26" s="21" t="s">
        <v>66</v>
      </c>
      <c r="P26" s="21">
        <v>33</v>
      </c>
      <c r="Q26" s="21">
        <v>14</v>
      </c>
      <c r="R26" s="21">
        <f t="shared" si="0"/>
        <v>19</v>
      </c>
      <c r="S26" s="21"/>
      <c r="T26" s="21"/>
      <c r="U26" s="21"/>
    </row>
    <row r="27" s="1" customFormat="1" customHeight="1" spans="1:21">
      <c r="A27" s="14"/>
      <c r="B27" s="9"/>
      <c r="C27" s="9" t="s">
        <v>60</v>
      </c>
      <c r="D27" s="9" t="s">
        <v>18</v>
      </c>
      <c r="E27" s="9">
        <v>37</v>
      </c>
      <c r="F27" s="9">
        <v>27</v>
      </c>
      <c r="G27" s="9">
        <f t="shared" si="1"/>
        <v>10</v>
      </c>
      <c r="H27" s="9"/>
      <c r="I27" s="9"/>
      <c r="J27" s="26"/>
      <c r="L27" s="21"/>
      <c r="M27" s="21"/>
      <c r="N27" s="24" t="s">
        <v>18</v>
      </c>
      <c r="O27" s="24" t="s">
        <v>67</v>
      </c>
      <c r="P27" s="24">
        <v>40</v>
      </c>
      <c r="Q27" s="24">
        <v>11</v>
      </c>
      <c r="R27" s="24">
        <f t="shared" si="0"/>
        <v>29</v>
      </c>
      <c r="S27" s="21"/>
      <c r="T27" s="21"/>
      <c r="U27" s="21"/>
    </row>
    <row r="28" s="1" customFormat="1" customHeight="1" spans="1:21">
      <c r="A28" s="14"/>
      <c r="B28" s="9"/>
      <c r="C28" s="7" t="s">
        <v>61</v>
      </c>
      <c r="D28" s="7" t="s">
        <v>18</v>
      </c>
      <c r="E28" s="7">
        <v>54</v>
      </c>
      <c r="F28" s="7">
        <v>23</v>
      </c>
      <c r="G28" s="7">
        <f t="shared" si="1"/>
        <v>31</v>
      </c>
      <c r="H28" s="9"/>
      <c r="I28" s="9"/>
      <c r="J28" s="26"/>
      <c r="L28" s="21"/>
      <c r="M28" s="21"/>
      <c r="N28" s="21" t="s">
        <v>18</v>
      </c>
      <c r="O28" s="21" t="s">
        <v>68</v>
      </c>
      <c r="P28" s="21">
        <v>30</v>
      </c>
      <c r="Q28" s="21">
        <v>10</v>
      </c>
      <c r="R28" s="21">
        <f t="shared" si="0"/>
        <v>20</v>
      </c>
      <c r="S28" s="21"/>
      <c r="T28" s="21"/>
      <c r="U28" s="21"/>
    </row>
    <row r="29" s="1" customFormat="1" customHeight="1" spans="1:21">
      <c r="A29" s="14"/>
      <c r="B29" s="9"/>
      <c r="C29" s="9" t="s">
        <v>63</v>
      </c>
      <c r="D29" s="9" t="s">
        <v>18</v>
      </c>
      <c r="E29" s="9">
        <v>33</v>
      </c>
      <c r="F29" s="9">
        <v>11</v>
      </c>
      <c r="G29" s="9">
        <f t="shared" si="1"/>
        <v>22</v>
      </c>
      <c r="H29" s="9"/>
      <c r="I29" s="9"/>
      <c r="J29" s="26"/>
      <c r="L29" s="24" t="s">
        <v>69</v>
      </c>
      <c r="M29" s="24">
        <f>SUM(P29:P35)</f>
        <v>314</v>
      </c>
      <c r="N29" s="24" t="s">
        <v>18</v>
      </c>
      <c r="O29" s="24" t="s">
        <v>70</v>
      </c>
      <c r="P29" s="24">
        <v>47</v>
      </c>
      <c r="Q29" s="24">
        <v>42</v>
      </c>
      <c r="R29" s="24">
        <f t="shared" si="0"/>
        <v>5</v>
      </c>
      <c r="S29" s="24" t="s">
        <v>71</v>
      </c>
      <c r="T29" s="24" t="s">
        <v>72</v>
      </c>
      <c r="U29" s="24" t="s">
        <v>73</v>
      </c>
    </row>
    <row r="30" s="1" customFormat="1" customHeight="1" spans="1:21">
      <c r="A30" s="14"/>
      <c r="B30" s="9"/>
      <c r="C30" s="7" t="s">
        <v>65</v>
      </c>
      <c r="D30" s="7" t="s">
        <v>18</v>
      </c>
      <c r="E30" s="7">
        <v>41</v>
      </c>
      <c r="F30" s="7">
        <v>5</v>
      </c>
      <c r="G30" s="7">
        <f t="shared" si="1"/>
        <v>36</v>
      </c>
      <c r="H30" s="9"/>
      <c r="I30" s="9"/>
      <c r="J30" s="26"/>
      <c r="L30" s="24"/>
      <c r="M30" s="24"/>
      <c r="N30" s="21" t="s">
        <v>18</v>
      </c>
      <c r="O30" s="21" t="s">
        <v>74</v>
      </c>
      <c r="P30" s="21">
        <v>51</v>
      </c>
      <c r="Q30" s="21">
        <v>24</v>
      </c>
      <c r="R30" s="21">
        <f t="shared" si="0"/>
        <v>27</v>
      </c>
      <c r="S30" s="24"/>
      <c r="T30" s="24"/>
      <c r="U30" s="24"/>
    </row>
    <row r="31" s="1" customFormat="1" customHeight="1" spans="1:21">
      <c r="A31" s="14"/>
      <c r="B31" s="9"/>
      <c r="C31" s="9" t="s">
        <v>66</v>
      </c>
      <c r="D31" s="9" t="s">
        <v>18</v>
      </c>
      <c r="E31" s="9">
        <v>28</v>
      </c>
      <c r="F31" s="9">
        <v>12</v>
      </c>
      <c r="G31" s="9">
        <f t="shared" si="1"/>
        <v>16</v>
      </c>
      <c r="H31" s="9"/>
      <c r="I31" s="9"/>
      <c r="J31" s="26"/>
      <c r="L31" s="24"/>
      <c r="M31" s="24"/>
      <c r="N31" s="24" t="s">
        <v>18</v>
      </c>
      <c r="O31" s="24" t="s">
        <v>75</v>
      </c>
      <c r="P31" s="24">
        <v>44</v>
      </c>
      <c r="Q31" s="24">
        <v>38</v>
      </c>
      <c r="R31" s="24">
        <f t="shared" si="0"/>
        <v>6</v>
      </c>
      <c r="S31" s="24"/>
      <c r="T31" s="24"/>
      <c r="U31" s="24"/>
    </row>
    <row r="32" s="1" customFormat="1" customHeight="1" spans="1:21">
      <c r="A32" s="14"/>
      <c r="B32" s="9"/>
      <c r="C32" s="7" t="s">
        <v>76</v>
      </c>
      <c r="D32" s="7" t="s">
        <v>18</v>
      </c>
      <c r="E32" s="7">
        <v>1</v>
      </c>
      <c r="F32" s="7">
        <v>0</v>
      </c>
      <c r="G32" s="7">
        <f t="shared" si="1"/>
        <v>1</v>
      </c>
      <c r="H32" s="9"/>
      <c r="I32" s="9"/>
      <c r="J32" s="26"/>
      <c r="L32" s="24"/>
      <c r="M32" s="24"/>
      <c r="N32" s="21" t="s">
        <v>18</v>
      </c>
      <c r="O32" s="21" t="s">
        <v>77</v>
      </c>
      <c r="P32" s="21">
        <v>27</v>
      </c>
      <c r="Q32" s="21">
        <v>14</v>
      </c>
      <c r="R32" s="21">
        <f t="shared" si="0"/>
        <v>13</v>
      </c>
      <c r="S32" s="24"/>
      <c r="T32" s="24"/>
      <c r="U32" s="24"/>
    </row>
    <row r="33" s="1" customFormat="1" customHeight="1" spans="1:21">
      <c r="A33" s="14"/>
      <c r="B33" s="9"/>
      <c r="C33" s="9" t="s">
        <v>78</v>
      </c>
      <c r="D33" s="9" t="s">
        <v>18</v>
      </c>
      <c r="E33" s="9">
        <v>1</v>
      </c>
      <c r="F33" s="9">
        <v>1</v>
      </c>
      <c r="G33" s="9">
        <f t="shared" si="1"/>
        <v>0</v>
      </c>
      <c r="H33" s="9"/>
      <c r="I33" s="9"/>
      <c r="J33" s="26"/>
      <c r="L33" s="24"/>
      <c r="M33" s="24"/>
      <c r="N33" s="24" t="s">
        <v>18</v>
      </c>
      <c r="O33" s="24" t="s">
        <v>79</v>
      </c>
      <c r="P33" s="24">
        <v>54</v>
      </c>
      <c r="Q33" s="24">
        <v>32</v>
      </c>
      <c r="R33" s="24">
        <f t="shared" si="0"/>
        <v>22</v>
      </c>
      <c r="S33" s="24"/>
      <c r="T33" s="24"/>
      <c r="U33" s="24"/>
    </row>
    <row r="34" s="1" customFormat="1" customHeight="1" spans="1:21">
      <c r="A34" s="14"/>
      <c r="B34" s="9"/>
      <c r="C34" s="7" t="s">
        <v>80</v>
      </c>
      <c r="D34" s="7" t="s">
        <v>18</v>
      </c>
      <c r="E34" s="7">
        <v>0</v>
      </c>
      <c r="F34" s="7">
        <v>0</v>
      </c>
      <c r="G34" s="7">
        <f t="shared" si="1"/>
        <v>0</v>
      </c>
      <c r="H34" s="9"/>
      <c r="I34" s="9"/>
      <c r="J34" s="26"/>
      <c r="L34" s="24"/>
      <c r="M34" s="24"/>
      <c r="N34" s="21" t="s">
        <v>18</v>
      </c>
      <c r="O34" s="21" t="s">
        <v>81</v>
      </c>
      <c r="P34" s="21">
        <v>62</v>
      </c>
      <c r="Q34" s="21">
        <v>56</v>
      </c>
      <c r="R34" s="21">
        <f t="shared" si="0"/>
        <v>6</v>
      </c>
      <c r="S34" s="24"/>
      <c r="T34" s="24"/>
      <c r="U34" s="24"/>
    </row>
    <row r="35" s="1" customFormat="1" customHeight="1" spans="1:21">
      <c r="A35" s="14"/>
      <c r="B35" s="9"/>
      <c r="C35" s="9" t="s">
        <v>82</v>
      </c>
      <c r="D35" s="9" t="s">
        <v>18</v>
      </c>
      <c r="E35" s="9">
        <v>21</v>
      </c>
      <c r="F35" s="9">
        <v>4</v>
      </c>
      <c r="G35" s="9">
        <f t="shared" si="1"/>
        <v>17</v>
      </c>
      <c r="H35" s="9"/>
      <c r="I35" s="9"/>
      <c r="J35" s="26"/>
      <c r="L35" s="24"/>
      <c r="M35" s="24"/>
      <c r="N35" s="24" t="s">
        <v>18</v>
      </c>
      <c r="O35" s="24" t="s">
        <v>83</v>
      </c>
      <c r="P35" s="24">
        <v>29</v>
      </c>
      <c r="Q35" s="24">
        <v>21</v>
      </c>
      <c r="R35" s="24">
        <f t="shared" si="0"/>
        <v>8</v>
      </c>
      <c r="S35" s="24"/>
      <c r="T35" s="24"/>
      <c r="U35" s="24"/>
    </row>
    <row r="36" s="1" customFormat="1" customHeight="1" spans="1:21">
      <c r="A36" s="14"/>
      <c r="B36" s="9"/>
      <c r="C36" s="7" t="s">
        <v>67</v>
      </c>
      <c r="D36" s="7" t="s">
        <v>18</v>
      </c>
      <c r="E36" s="7">
        <v>67</v>
      </c>
      <c r="F36" s="7">
        <v>26</v>
      </c>
      <c r="G36" s="7">
        <f t="shared" si="1"/>
        <v>41</v>
      </c>
      <c r="H36" s="9"/>
      <c r="I36" s="9"/>
      <c r="J36" s="26"/>
      <c r="L36" s="21" t="s">
        <v>84</v>
      </c>
      <c r="M36" s="21">
        <f>P36</f>
        <v>44</v>
      </c>
      <c r="N36" s="21" t="s">
        <v>18</v>
      </c>
      <c r="O36" s="21" t="s">
        <v>85</v>
      </c>
      <c r="P36" s="21">
        <v>44</v>
      </c>
      <c r="Q36" s="21">
        <v>0</v>
      </c>
      <c r="R36" s="21">
        <f t="shared" si="0"/>
        <v>44</v>
      </c>
      <c r="S36" s="21" t="s">
        <v>86</v>
      </c>
      <c r="T36" s="21" t="s">
        <v>87</v>
      </c>
      <c r="U36" s="21" t="s">
        <v>88</v>
      </c>
    </row>
    <row r="37" s="1" customFormat="1" customHeight="1" spans="1:21">
      <c r="A37" s="14"/>
      <c r="B37" s="9"/>
      <c r="C37" s="9" t="s">
        <v>89</v>
      </c>
      <c r="D37" s="9" t="s">
        <v>18</v>
      </c>
      <c r="E37" s="9">
        <v>29</v>
      </c>
      <c r="F37" s="9">
        <v>7</v>
      </c>
      <c r="G37" s="9">
        <f t="shared" ref="G37:G64" si="2">E37-F37</f>
        <v>22</v>
      </c>
      <c r="H37" s="9"/>
      <c r="I37" s="9"/>
      <c r="J37" s="26"/>
      <c r="L37" s="24" t="s">
        <v>90</v>
      </c>
      <c r="M37" s="24">
        <f>SUM(P37:P40)</f>
        <v>885</v>
      </c>
      <c r="N37" s="24" t="s">
        <v>18</v>
      </c>
      <c r="O37" s="24" t="s">
        <v>91</v>
      </c>
      <c r="P37" s="24">
        <v>741</v>
      </c>
      <c r="Q37" s="24">
        <v>85</v>
      </c>
      <c r="R37" s="24">
        <f t="shared" si="0"/>
        <v>656</v>
      </c>
      <c r="S37" s="24" t="s">
        <v>92</v>
      </c>
      <c r="T37" s="24" t="s">
        <v>93</v>
      </c>
      <c r="U37" s="24" t="s">
        <v>94</v>
      </c>
    </row>
    <row r="38" s="1" customFormat="1" customHeight="1" spans="1:21">
      <c r="A38" s="14"/>
      <c r="B38" s="9"/>
      <c r="C38" s="7" t="s">
        <v>95</v>
      </c>
      <c r="D38" s="7" t="s">
        <v>18</v>
      </c>
      <c r="E38" s="7">
        <v>0</v>
      </c>
      <c r="F38" s="7">
        <v>0</v>
      </c>
      <c r="G38" s="7">
        <f t="shared" si="2"/>
        <v>0</v>
      </c>
      <c r="H38" s="9"/>
      <c r="I38" s="9"/>
      <c r="J38" s="26"/>
      <c r="L38" s="24"/>
      <c r="M38" s="24"/>
      <c r="N38" s="21" t="s">
        <v>18</v>
      </c>
      <c r="O38" s="21" t="s">
        <v>96</v>
      </c>
      <c r="P38" s="21">
        <v>86</v>
      </c>
      <c r="Q38" s="21">
        <v>0</v>
      </c>
      <c r="R38" s="21">
        <f t="shared" si="0"/>
        <v>86</v>
      </c>
      <c r="S38" s="24"/>
      <c r="T38" s="24"/>
      <c r="U38" s="24"/>
    </row>
    <row r="39" s="1" customFormat="1" customHeight="1" spans="1:21">
      <c r="A39" s="14"/>
      <c r="B39" s="9"/>
      <c r="C39" s="9" t="s">
        <v>97</v>
      </c>
      <c r="D39" s="9" t="s">
        <v>18</v>
      </c>
      <c r="E39" s="9">
        <v>0</v>
      </c>
      <c r="F39" s="9">
        <v>0</v>
      </c>
      <c r="G39" s="9">
        <f t="shared" si="2"/>
        <v>0</v>
      </c>
      <c r="H39" s="9"/>
      <c r="I39" s="9"/>
      <c r="J39" s="26"/>
      <c r="L39" s="24"/>
      <c r="M39" s="24"/>
      <c r="N39" s="24" t="s">
        <v>18</v>
      </c>
      <c r="O39" s="24" t="s">
        <v>98</v>
      </c>
      <c r="P39" s="24">
        <v>35</v>
      </c>
      <c r="Q39" s="24">
        <v>4</v>
      </c>
      <c r="R39" s="24">
        <f t="shared" si="0"/>
        <v>31</v>
      </c>
      <c r="S39" s="24"/>
      <c r="T39" s="24"/>
      <c r="U39" s="24"/>
    </row>
    <row r="40" s="1" customFormat="1" customHeight="1" spans="1:21">
      <c r="A40" s="6" t="s">
        <v>99</v>
      </c>
      <c r="B40" s="7">
        <f>SUM(E40:E48)</f>
        <v>413</v>
      </c>
      <c r="C40" s="7" t="s">
        <v>70</v>
      </c>
      <c r="D40" s="7" t="s">
        <v>18</v>
      </c>
      <c r="E40" s="7">
        <v>83</v>
      </c>
      <c r="F40" s="7">
        <v>75</v>
      </c>
      <c r="G40" s="7">
        <f t="shared" si="2"/>
        <v>8</v>
      </c>
      <c r="H40" s="7" t="s">
        <v>71</v>
      </c>
      <c r="I40" s="7" t="s">
        <v>72</v>
      </c>
      <c r="J40" s="23" t="s">
        <v>73</v>
      </c>
      <c r="L40" s="24"/>
      <c r="M40" s="24"/>
      <c r="N40" s="21" t="s">
        <v>18</v>
      </c>
      <c r="O40" s="21" t="s">
        <v>100</v>
      </c>
      <c r="P40" s="21">
        <v>23</v>
      </c>
      <c r="Q40" s="21">
        <v>3</v>
      </c>
      <c r="R40" s="21">
        <f t="shared" si="0"/>
        <v>20</v>
      </c>
      <c r="S40" s="24"/>
      <c r="T40" s="24"/>
      <c r="U40" s="24"/>
    </row>
    <row r="41" s="1" customFormat="1" customHeight="1" spans="1:21">
      <c r="A41" s="6"/>
      <c r="B41" s="7"/>
      <c r="C41" s="9" t="s">
        <v>74</v>
      </c>
      <c r="D41" s="9" t="s">
        <v>18</v>
      </c>
      <c r="E41" s="9">
        <v>70</v>
      </c>
      <c r="F41" s="9">
        <v>42</v>
      </c>
      <c r="G41" s="9">
        <f t="shared" si="2"/>
        <v>28</v>
      </c>
      <c r="H41" s="7"/>
      <c r="I41" s="7"/>
      <c r="J41" s="23"/>
      <c r="L41" s="24" t="s">
        <v>101</v>
      </c>
      <c r="M41" s="24">
        <f>SUM(P41:P44)</f>
        <v>920</v>
      </c>
      <c r="N41" s="24" t="s">
        <v>18</v>
      </c>
      <c r="O41" s="24" t="s">
        <v>102</v>
      </c>
      <c r="P41" s="24">
        <v>322</v>
      </c>
      <c r="Q41" s="24">
        <v>81</v>
      </c>
      <c r="R41" s="24">
        <f t="shared" si="0"/>
        <v>241</v>
      </c>
      <c r="S41" s="32" t="s">
        <v>103</v>
      </c>
      <c r="T41" s="32" t="s">
        <v>104</v>
      </c>
      <c r="U41" s="32" t="s">
        <v>105</v>
      </c>
    </row>
    <row r="42" s="1" customFormat="1" customHeight="1" spans="1:21">
      <c r="A42" s="6"/>
      <c r="B42" s="7"/>
      <c r="C42" s="7" t="s">
        <v>75</v>
      </c>
      <c r="D42" s="7" t="s">
        <v>18</v>
      </c>
      <c r="E42" s="7">
        <v>50</v>
      </c>
      <c r="F42" s="7">
        <v>45</v>
      </c>
      <c r="G42" s="7">
        <f t="shared" si="2"/>
        <v>5</v>
      </c>
      <c r="H42" s="7"/>
      <c r="I42" s="7"/>
      <c r="J42" s="23"/>
      <c r="L42" s="24"/>
      <c r="M42" s="24"/>
      <c r="N42" s="21" t="s">
        <v>18</v>
      </c>
      <c r="O42" s="21" t="s">
        <v>106</v>
      </c>
      <c r="P42" s="21">
        <v>262</v>
      </c>
      <c r="Q42" s="21">
        <v>58</v>
      </c>
      <c r="R42" s="21">
        <f t="shared" si="0"/>
        <v>204</v>
      </c>
      <c r="S42" s="32"/>
      <c r="T42" s="32"/>
      <c r="U42" s="32"/>
    </row>
    <row r="43" s="1" customFormat="1" customHeight="1" spans="1:21">
      <c r="A43" s="6"/>
      <c r="B43" s="7"/>
      <c r="C43" s="9" t="s">
        <v>107</v>
      </c>
      <c r="D43" s="9" t="s">
        <v>18</v>
      </c>
      <c r="E43" s="9">
        <v>26</v>
      </c>
      <c r="F43" s="9">
        <v>17</v>
      </c>
      <c r="G43" s="9">
        <f t="shared" si="2"/>
        <v>9</v>
      </c>
      <c r="H43" s="7"/>
      <c r="I43" s="7"/>
      <c r="J43" s="23"/>
      <c r="L43" s="24"/>
      <c r="M43" s="24"/>
      <c r="N43" s="24" t="s">
        <v>18</v>
      </c>
      <c r="O43" s="24" t="s">
        <v>108</v>
      </c>
      <c r="P43" s="24">
        <v>231</v>
      </c>
      <c r="Q43" s="24">
        <v>45</v>
      </c>
      <c r="R43" s="24">
        <f t="shared" si="0"/>
        <v>186</v>
      </c>
      <c r="S43" s="32"/>
      <c r="T43" s="32"/>
      <c r="U43" s="32"/>
    </row>
    <row r="44" s="1" customFormat="1" customHeight="1" spans="1:21">
      <c r="A44" s="6"/>
      <c r="B44" s="7"/>
      <c r="C44" s="7" t="s">
        <v>77</v>
      </c>
      <c r="D44" s="7" t="s">
        <v>18</v>
      </c>
      <c r="E44" s="7">
        <v>22</v>
      </c>
      <c r="F44" s="7">
        <v>13</v>
      </c>
      <c r="G44" s="7">
        <f t="shared" si="2"/>
        <v>9</v>
      </c>
      <c r="H44" s="7"/>
      <c r="I44" s="7"/>
      <c r="J44" s="23"/>
      <c r="L44" s="24"/>
      <c r="M44" s="24"/>
      <c r="N44" s="21" t="s">
        <v>18</v>
      </c>
      <c r="O44" s="21" t="s">
        <v>109</v>
      </c>
      <c r="P44" s="21">
        <v>105</v>
      </c>
      <c r="Q44" s="21">
        <v>3</v>
      </c>
      <c r="R44" s="21">
        <f t="shared" si="0"/>
        <v>102</v>
      </c>
      <c r="S44" s="32"/>
      <c r="T44" s="32"/>
      <c r="U44" s="32"/>
    </row>
    <row r="45" s="1" customFormat="1" customHeight="1" spans="1:21">
      <c r="A45" s="6"/>
      <c r="B45" s="7"/>
      <c r="C45" s="9" t="s">
        <v>79</v>
      </c>
      <c r="D45" s="9" t="s">
        <v>18</v>
      </c>
      <c r="E45" s="9">
        <v>78</v>
      </c>
      <c r="F45" s="9">
        <v>49</v>
      </c>
      <c r="G45" s="9">
        <f t="shared" si="2"/>
        <v>29</v>
      </c>
      <c r="H45" s="7"/>
      <c r="I45" s="7"/>
      <c r="J45" s="23"/>
      <c r="L45" s="24" t="s">
        <v>110</v>
      </c>
      <c r="M45" s="24">
        <f>SUM(P45:P48)</f>
        <v>463</v>
      </c>
      <c r="N45" s="24" t="s">
        <v>18</v>
      </c>
      <c r="O45" s="24" t="s">
        <v>111</v>
      </c>
      <c r="P45" s="24">
        <v>74</v>
      </c>
      <c r="Q45" s="24">
        <v>27</v>
      </c>
      <c r="R45" s="24">
        <f t="shared" si="0"/>
        <v>47</v>
      </c>
      <c r="S45" s="24" t="s">
        <v>112</v>
      </c>
      <c r="T45" s="24" t="s">
        <v>113</v>
      </c>
      <c r="U45" s="24" t="s">
        <v>114</v>
      </c>
    </row>
    <row r="46" s="1" customFormat="1" customHeight="1" spans="1:21">
      <c r="A46" s="6"/>
      <c r="B46" s="7"/>
      <c r="C46" s="7" t="s">
        <v>81</v>
      </c>
      <c r="D46" s="7" t="s">
        <v>18</v>
      </c>
      <c r="E46" s="7">
        <v>53</v>
      </c>
      <c r="F46" s="7">
        <v>43</v>
      </c>
      <c r="G46" s="7">
        <f t="shared" si="2"/>
        <v>10</v>
      </c>
      <c r="H46" s="7"/>
      <c r="I46" s="7"/>
      <c r="J46" s="23"/>
      <c r="L46" s="24"/>
      <c r="M46" s="24"/>
      <c r="N46" s="21" t="s">
        <v>18</v>
      </c>
      <c r="O46" s="21" t="s">
        <v>115</v>
      </c>
      <c r="P46" s="21">
        <v>35</v>
      </c>
      <c r="Q46" s="21">
        <v>6</v>
      </c>
      <c r="R46" s="21">
        <f t="shared" si="0"/>
        <v>29</v>
      </c>
      <c r="S46" s="24"/>
      <c r="T46" s="24"/>
      <c r="U46" s="24"/>
    </row>
    <row r="47" s="1" customFormat="1" customHeight="1" spans="1:21">
      <c r="A47" s="6"/>
      <c r="B47" s="7"/>
      <c r="C47" s="9" t="s">
        <v>116</v>
      </c>
      <c r="D47" s="9" t="s">
        <v>18</v>
      </c>
      <c r="E47" s="9">
        <v>15</v>
      </c>
      <c r="F47" s="9">
        <v>11</v>
      </c>
      <c r="G47" s="9">
        <f t="shared" si="2"/>
        <v>4</v>
      </c>
      <c r="H47" s="7"/>
      <c r="I47" s="7"/>
      <c r="J47" s="23"/>
      <c r="L47" s="24"/>
      <c r="M47" s="24"/>
      <c r="N47" s="24" t="s">
        <v>18</v>
      </c>
      <c r="O47" s="24" t="s">
        <v>117</v>
      </c>
      <c r="P47" s="24">
        <v>252</v>
      </c>
      <c r="Q47" s="24">
        <v>58</v>
      </c>
      <c r="R47" s="24">
        <f t="shared" si="0"/>
        <v>194</v>
      </c>
      <c r="S47" s="24"/>
      <c r="T47" s="24"/>
      <c r="U47" s="24"/>
    </row>
    <row r="48" s="1" customFormat="1" customHeight="1" spans="1:21">
      <c r="A48" s="6"/>
      <c r="B48" s="7"/>
      <c r="C48" s="7" t="s">
        <v>83</v>
      </c>
      <c r="D48" s="7" t="s">
        <v>18</v>
      </c>
      <c r="E48" s="7">
        <v>16</v>
      </c>
      <c r="F48" s="7">
        <v>16</v>
      </c>
      <c r="G48" s="7">
        <f t="shared" si="2"/>
        <v>0</v>
      </c>
      <c r="H48" s="7"/>
      <c r="I48" s="7"/>
      <c r="J48" s="23"/>
      <c r="L48" s="24"/>
      <c r="M48" s="24"/>
      <c r="N48" s="21" t="s">
        <v>18</v>
      </c>
      <c r="O48" s="21" t="s">
        <v>118</v>
      </c>
      <c r="P48" s="21">
        <v>102</v>
      </c>
      <c r="Q48" s="21">
        <v>12</v>
      </c>
      <c r="R48" s="21">
        <f t="shared" si="0"/>
        <v>90</v>
      </c>
      <c r="S48" s="24"/>
      <c r="T48" s="24"/>
      <c r="U48" s="24"/>
    </row>
    <row r="49" s="1" customFormat="1" customHeight="1" spans="1:21">
      <c r="A49" s="14" t="s">
        <v>84</v>
      </c>
      <c r="B49" s="9">
        <f>SUM(E49:E50)</f>
        <v>54</v>
      </c>
      <c r="C49" s="9" t="s">
        <v>85</v>
      </c>
      <c r="D49" s="9" t="s">
        <v>18</v>
      </c>
      <c r="E49" s="9">
        <v>54</v>
      </c>
      <c r="F49" s="9">
        <v>0</v>
      </c>
      <c r="G49" s="9">
        <f t="shared" si="2"/>
        <v>54</v>
      </c>
      <c r="H49" s="15" t="s">
        <v>86</v>
      </c>
      <c r="I49" s="15" t="s">
        <v>119</v>
      </c>
      <c r="J49" s="27" t="s">
        <v>88</v>
      </c>
      <c r="L49" s="24" t="s">
        <v>120</v>
      </c>
      <c r="M49" s="24">
        <f t="shared" ref="M49:Q49" si="3">SUM(M4:M48)</f>
        <v>5282</v>
      </c>
      <c r="N49" s="24"/>
      <c r="O49" s="28"/>
      <c r="P49" s="24">
        <f t="shared" si="3"/>
        <v>5282</v>
      </c>
      <c r="Q49" s="24">
        <f t="shared" si="3"/>
        <v>2866</v>
      </c>
      <c r="R49" s="24">
        <f t="shared" si="0"/>
        <v>2416</v>
      </c>
      <c r="S49" s="32" t="s">
        <v>121</v>
      </c>
      <c r="T49" s="32" t="s">
        <v>122</v>
      </c>
      <c r="U49" s="32" t="s">
        <v>123</v>
      </c>
    </row>
    <row r="50" s="1" customFormat="1" customHeight="1" spans="1:10">
      <c r="A50" s="14"/>
      <c r="B50" s="9"/>
      <c r="C50" s="7" t="s">
        <v>124</v>
      </c>
      <c r="D50" s="7" t="s">
        <v>18</v>
      </c>
      <c r="E50" s="7">
        <v>0</v>
      </c>
      <c r="F50" s="7">
        <v>0</v>
      </c>
      <c r="G50" s="7">
        <f t="shared" si="2"/>
        <v>0</v>
      </c>
      <c r="H50" s="16"/>
      <c r="I50" s="16"/>
      <c r="J50" s="29"/>
    </row>
    <row r="51" s="1" customFormat="1" customHeight="1" spans="1:10">
      <c r="A51" s="14" t="s">
        <v>125</v>
      </c>
      <c r="B51" s="9">
        <f>SUM(E51:E54)</f>
        <v>997</v>
      </c>
      <c r="C51" s="9" t="s">
        <v>91</v>
      </c>
      <c r="D51" s="9" t="s">
        <v>18</v>
      </c>
      <c r="E51" s="9">
        <v>868</v>
      </c>
      <c r="F51" s="9">
        <v>111</v>
      </c>
      <c r="G51" s="9">
        <f t="shared" si="2"/>
        <v>757</v>
      </c>
      <c r="H51" s="8" t="s">
        <v>126</v>
      </c>
      <c r="I51" s="8" t="s">
        <v>93</v>
      </c>
      <c r="J51" s="22" t="s">
        <v>94</v>
      </c>
    </row>
    <row r="52" s="1" customFormat="1" customHeight="1" spans="1:10">
      <c r="A52" s="14"/>
      <c r="B52" s="9"/>
      <c r="C52" s="7" t="s">
        <v>96</v>
      </c>
      <c r="D52" s="7" t="s">
        <v>18</v>
      </c>
      <c r="E52" s="7">
        <v>92</v>
      </c>
      <c r="F52" s="7">
        <v>0</v>
      </c>
      <c r="G52" s="7">
        <f t="shared" si="2"/>
        <v>92</v>
      </c>
      <c r="H52" s="8"/>
      <c r="I52" s="8"/>
      <c r="J52" s="22"/>
    </row>
    <row r="53" s="1" customFormat="1" customHeight="1" spans="1:10">
      <c r="A53" s="14"/>
      <c r="B53" s="9"/>
      <c r="C53" s="9" t="s">
        <v>100</v>
      </c>
      <c r="D53" s="9" t="s">
        <v>18</v>
      </c>
      <c r="E53" s="9">
        <v>16</v>
      </c>
      <c r="F53" s="9">
        <v>0</v>
      </c>
      <c r="G53" s="9">
        <f t="shared" si="2"/>
        <v>16</v>
      </c>
      <c r="H53" s="8"/>
      <c r="I53" s="8"/>
      <c r="J53" s="22"/>
    </row>
    <row r="54" s="1" customFormat="1" customHeight="1" spans="1:10">
      <c r="A54" s="14"/>
      <c r="B54" s="9"/>
      <c r="C54" s="7" t="s">
        <v>98</v>
      </c>
      <c r="D54" s="7" t="s">
        <v>18</v>
      </c>
      <c r="E54" s="7">
        <v>21</v>
      </c>
      <c r="F54" s="7">
        <v>5</v>
      </c>
      <c r="G54" s="7">
        <f t="shared" si="2"/>
        <v>16</v>
      </c>
      <c r="H54" s="8"/>
      <c r="I54" s="8"/>
      <c r="J54" s="22"/>
    </row>
    <row r="55" s="1" customFormat="1" customHeight="1" spans="1:10">
      <c r="A55" s="14" t="s">
        <v>101</v>
      </c>
      <c r="B55" s="9">
        <f>SUM(E55:E57)</f>
        <v>809</v>
      </c>
      <c r="C55" s="9" t="s">
        <v>102</v>
      </c>
      <c r="D55" s="9" t="s">
        <v>18</v>
      </c>
      <c r="E55" s="9">
        <v>402</v>
      </c>
      <c r="F55" s="9">
        <v>122</v>
      </c>
      <c r="G55" s="9">
        <f t="shared" si="2"/>
        <v>280</v>
      </c>
      <c r="H55" s="9" t="s">
        <v>127</v>
      </c>
      <c r="I55" s="9" t="s">
        <v>128</v>
      </c>
      <c r="J55" s="26" t="s">
        <v>105</v>
      </c>
    </row>
    <row r="56" s="1" customFormat="1" customHeight="1" spans="1:10">
      <c r="A56" s="14"/>
      <c r="B56" s="9"/>
      <c r="C56" s="7" t="s">
        <v>108</v>
      </c>
      <c r="D56" s="7" t="s">
        <v>18</v>
      </c>
      <c r="E56" s="7">
        <v>279</v>
      </c>
      <c r="F56" s="7">
        <v>92</v>
      </c>
      <c r="G56" s="7">
        <f t="shared" si="2"/>
        <v>187</v>
      </c>
      <c r="H56" s="9"/>
      <c r="I56" s="9"/>
      <c r="J56" s="26"/>
    </row>
    <row r="57" s="1" customFormat="1" customHeight="1" spans="1:10">
      <c r="A57" s="14"/>
      <c r="B57" s="9"/>
      <c r="C57" s="9" t="s">
        <v>109</v>
      </c>
      <c r="D57" s="9" t="s">
        <v>18</v>
      </c>
      <c r="E57" s="9">
        <v>128</v>
      </c>
      <c r="F57" s="9">
        <v>4</v>
      </c>
      <c r="G57" s="9">
        <f t="shared" si="2"/>
        <v>124</v>
      </c>
      <c r="H57" s="9"/>
      <c r="I57" s="9"/>
      <c r="J57" s="26"/>
    </row>
    <row r="58" s="1" customFormat="1" customHeight="1" spans="1:10">
      <c r="A58" s="6" t="s">
        <v>110</v>
      </c>
      <c r="B58" s="7">
        <f>SUM(E58:E63)</f>
        <v>837</v>
      </c>
      <c r="C58" s="7" t="s">
        <v>111</v>
      </c>
      <c r="D58" s="7" t="s">
        <v>18</v>
      </c>
      <c r="E58" s="7">
        <v>87</v>
      </c>
      <c r="F58" s="7">
        <v>37</v>
      </c>
      <c r="G58" s="7">
        <f t="shared" si="2"/>
        <v>50</v>
      </c>
      <c r="H58" s="7" t="s">
        <v>129</v>
      </c>
      <c r="I58" s="7" t="s">
        <v>130</v>
      </c>
      <c r="J58" s="23" t="s">
        <v>114</v>
      </c>
    </row>
    <row r="59" s="1" customFormat="1" customHeight="1" spans="1:10">
      <c r="A59" s="6"/>
      <c r="B59" s="7"/>
      <c r="C59" s="9" t="s">
        <v>106</v>
      </c>
      <c r="D59" s="9" t="s">
        <v>18</v>
      </c>
      <c r="E59" s="9">
        <v>370</v>
      </c>
      <c r="F59" s="9">
        <v>74</v>
      </c>
      <c r="G59" s="9">
        <f t="shared" si="2"/>
        <v>296</v>
      </c>
      <c r="H59" s="7"/>
      <c r="I59" s="7"/>
      <c r="J59" s="23"/>
    </row>
    <row r="60" s="1" customFormat="1" customHeight="1" spans="1:10">
      <c r="A60" s="6"/>
      <c r="B60" s="7"/>
      <c r="C60" s="7" t="s">
        <v>115</v>
      </c>
      <c r="D60" s="7" t="s">
        <v>18</v>
      </c>
      <c r="E60" s="7">
        <v>33</v>
      </c>
      <c r="F60" s="7">
        <v>8</v>
      </c>
      <c r="G60" s="7">
        <f t="shared" si="2"/>
        <v>25</v>
      </c>
      <c r="H60" s="7"/>
      <c r="I60" s="7"/>
      <c r="J60" s="23"/>
    </row>
    <row r="61" s="1" customFormat="1" customHeight="1" spans="1:10">
      <c r="A61" s="6"/>
      <c r="B61" s="7"/>
      <c r="C61" s="9" t="s">
        <v>117</v>
      </c>
      <c r="D61" s="9" t="s">
        <v>18</v>
      </c>
      <c r="E61" s="9">
        <v>208</v>
      </c>
      <c r="F61" s="9">
        <v>59</v>
      </c>
      <c r="G61" s="9">
        <f t="shared" si="2"/>
        <v>149</v>
      </c>
      <c r="H61" s="7"/>
      <c r="I61" s="7"/>
      <c r="J61" s="23"/>
    </row>
    <row r="62" s="1" customFormat="1" customHeight="1" spans="1:10">
      <c r="A62" s="6"/>
      <c r="B62" s="7"/>
      <c r="C62" s="7" t="s">
        <v>118</v>
      </c>
      <c r="D62" s="7" t="s">
        <v>18</v>
      </c>
      <c r="E62" s="7">
        <v>106</v>
      </c>
      <c r="F62" s="7">
        <v>17</v>
      </c>
      <c r="G62" s="7">
        <f t="shared" si="2"/>
        <v>89</v>
      </c>
      <c r="H62" s="7"/>
      <c r="I62" s="7"/>
      <c r="J62" s="23"/>
    </row>
    <row r="63" s="1" customFormat="1" customHeight="1" spans="1:10">
      <c r="A63" s="6"/>
      <c r="B63" s="7"/>
      <c r="C63" s="9" t="s">
        <v>131</v>
      </c>
      <c r="D63" s="9" t="s">
        <v>18</v>
      </c>
      <c r="E63" s="9">
        <v>33</v>
      </c>
      <c r="F63" s="9">
        <v>7</v>
      </c>
      <c r="G63" s="9">
        <f t="shared" si="2"/>
        <v>26</v>
      </c>
      <c r="H63" s="7"/>
      <c r="I63" s="7"/>
      <c r="J63" s="23"/>
    </row>
    <row r="64" s="1" customFormat="1" ht="35" customHeight="1" spans="1:10">
      <c r="A64" s="17" t="s">
        <v>120</v>
      </c>
      <c r="B64" s="18">
        <f>SUM(B4:B63)</f>
        <v>5348</v>
      </c>
      <c r="C64" s="18"/>
      <c r="D64" s="18"/>
      <c r="E64" s="18">
        <f>SUM(E4:E63)</f>
        <v>5348</v>
      </c>
      <c r="F64" s="18">
        <f>SUM(F4:F63)</f>
        <v>2740</v>
      </c>
      <c r="G64" s="18">
        <f t="shared" si="2"/>
        <v>2608</v>
      </c>
      <c r="H64" s="18" t="s">
        <v>121</v>
      </c>
      <c r="I64" s="18" t="s">
        <v>122</v>
      </c>
      <c r="J64" s="30" t="s">
        <v>123</v>
      </c>
    </row>
  </sheetData>
  <mergeCells count="103">
    <mergeCell ref="A1:J1"/>
    <mergeCell ref="L1:U1"/>
    <mergeCell ref="H2:J2"/>
    <mergeCell ref="S2:U2"/>
    <mergeCell ref="A2:A3"/>
    <mergeCell ref="A4:A15"/>
    <mergeCell ref="A16:A21"/>
    <mergeCell ref="A22:A24"/>
    <mergeCell ref="A25:A39"/>
    <mergeCell ref="A40:A48"/>
    <mergeCell ref="A49:A50"/>
    <mergeCell ref="A51:A54"/>
    <mergeCell ref="A55:A57"/>
    <mergeCell ref="A58:A63"/>
    <mergeCell ref="B2:B3"/>
    <mergeCell ref="B4:B15"/>
    <mergeCell ref="B16:B21"/>
    <mergeCell ref="B22:B24"/>
    <mergeCell ref="B25:B39"/>
    <mergeCell ref="B40:B48"/>
    <mergeCell ref="B49:B50"/>
    <mergeCell ref="B51:B54"/>
    <mergeCell ref="B55:B57"/>
    <mergeCell ref="B58:B63"/>
    <mergeCell ref="C2:C3"/>
    <mergeCell ref="D2:D3"/>
    <mergeCell ref="E2:E3"/>
    <mergeCell ref="F2:F3"/>
    <mergeCell ref="G2:G3"/>
    <mergeCell ref="H4:H15"/>
    <mergeCell ref="H16:H21"/>
    <mergeCell ref="H22:H24"/>
    <mergeCell ref="H25:H39"/>
    <mergeCell ref="H40:H48"/>
    <mergeCell ref="H49:H50"/>
    <mergeCell ref="H51:H54"/>
    <mergeCell ref="H55:H57"/>
    <mergeCell ref="H58:H63"/>
    <mergeCell ref="I4:I15"/>
    <mergeCell ref="I16:I21"/>
    <mergeCell ref="I22:I24"/>
    <mergeCell ref="I25:I39"/>
    <mergeCell ref="I40:I48"/>
    <mergeCell ref="I49:I50"/>
    <mergeCell ref="I51:I54"/>
    <mergeCell ref="I55:I57"/>
    <mergeCell ref="I58:I63"/>
    <mergeCell ref="J4:J15"/>
    <mergeCell ref="J16:J21"/>
    <mergeCell ref="J22:J24"/>
    <mergeCell ref="J25:J39"/>
    <mergeCell ref="J40:J48"/>
    <mergeCell ref="J49:J50"/>
    <mergeCell ref="J51:J54"/>
    <mergeCell ref="J55:J57"/>
    <mergeCell ref="J58:J63"/>
    <mergeCell ref="L2:L3"/>
    <mergeCell ref="L4:L11"/>
    <mergeCell ref="L12:L16"/>
    <mergeCell ref="L17:L19"/>
    <mergeCell ref="L20:L28"/>
    <mergeCell ref="L29:L35"/>
    <mergeCell ref="L37:L40"/>
    <mergeCell ref="L41:L44"/>
    <mergeCell ref="L45:L48"/>
    <mergeCell ref="M2:M3"/>
    <mergeCell ref="M4:M11"/>
    <mergeCell ref="M12:M16"/>
    <mergeCell ref="M17:M19"/>
    <mergeCell ref="M20:M28"/>
    <mergeCell ref="M29:M35"/>
    <mergeCell ref="M37:M40"/>
    <mergeCell ref="M41:M44"/>
    <mergeCell ref="M45:M48"/>
    <mergeCell ref="N2:N3"/>
    <mergeCell ref="O2:O3"/>
    <mergeCell ref="P2:P3"/>
    <mergeCell ref="Q2:Q3"/>
    <mergeCell ref="R2:R3"/>
    <mergeCell ref="S4:S11"/>
    <mergeCell ref="S12:S16"/>
    <mergeCell ref="S17:S19"/>
    <mergeCell ref="S20:S28"/>
    <mergeCell ref="S29:S35"/>
    <mergeCell ref="S37:S40"/>
    <mergeCell ref="S41:S44"/>
    <mergeCell ref="S45:S48"/>
    <mergeCell ref="T4:T11"/>
    <mergeCell ref="T12:T16"/>
    <mergeCell ref="T17:T19"/>
    <mergeCell ref="T20:T28"/>
    <mergeCell ref="T29:T35"/>
    <mergeCell ref="T37:T40"/>
    <mergeCell ref="T41:T44"/>
    <mergeCell ref="T45:T48"/>
    <mergeCell ref="U4:U11"/>
    <mergeCell ref="U12:U16"/>
    <mergeCell ref="U17:U19"/>
    <mergeCell ref="U20:U28"/>
    <mergeCell ref="U29:U35"/>
    <mergeCell ref="U37:U40"/>
    <mergeCell ref="U41:U44"/>
    <mergeCell ref="U45:U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2025-08-27T00:45:36Z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C614D5AF56C642D09D09311B3BECC353_13</vt:lpwstr>
  </property>
  <property fmtid="{D5CDD505-2E9C-101B-9397-08002B2CF9AE}" pid="3" name="KSOProductBuildVer">
    <vt:lpwstr>2052-12.1.0.21541</vt:lpwstr>
  </property>
</Properties>
</file>